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<sst xmlns="http://schemas.openxmlformats.org/spreadsheetml/2006/main" count="114" uniqueCount="78">
  <si>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</si>
  <si>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</si>
  <si>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</si>
  <si>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</si>
  <si>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</si>
  <si>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</si>
  <si>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</si>
  <si>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</si>
  <si>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</si>
  <si>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</si>
  <si>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</si>
  <si>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</si>
  <si>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</si>
  <si>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</si>
  <si>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</si>
  <si>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</si>
  <si>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</si>
  <si>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</si>
  <si>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</si>
  <si>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</si>
  <si>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</si>
  <si>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</si>
  <si>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</si>
  <si>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</si>
  <si>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</si>
  <si>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</si>
  <si>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</si>
  <si>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</si>
  <si>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</si>
  <si>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</si>
  <si>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</si>
  <si>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</si>
  <si>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</si>
  <si>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</si>
  <si>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</si>
  <si>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</si>
  <si>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</si>
  <si>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</si>
  <si>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</si>
  <si>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</si>
  <si>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</si>
  <si>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</si>
  <si>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</si>
  <si>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</si>
  <si>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</si>
  <si>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</si>
  <si>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</si>
  <si>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</si>
  <si>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</si>
  <si>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</si>
  <si>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</si>
  <si>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</si>
  <si>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</si>
  <si>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</si>
  <si>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</si>
  <si>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</si>
  <si>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</si>
  <si>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</si>
  <si>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</si>
  <si>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</si>
  <si>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</si>
  <si>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</si>
  <si>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план на січень-лютий  2015р.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</si>
  <si>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</si>
  <si>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</si>
  <si>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</si>
  <si>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</si>
  <si>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</si>
  <si>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</si>
  <si>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</si>
  <si>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</si>
  <si>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</si>
  <si>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</si>
  <si>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</si>
  <si>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станом на 11.02.2015 р. (в умовах 2015р.)</t>
  </si>
  <si>
    <r>
      <t xml:space="preserve">станом на 11.02.2015р.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</si>
  <si>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</si>
  <si>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11.02.2015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</si>
</sst>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270528"/>
        <c:axId val="30999297"/>
      </c:lineChart>
      <c:catAx>
        <c:axId val="332705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99297"/>
        <c:crosses val="autoZero"/>
        <c:auto val="0"/>
        <c:lblOffset val="100"/>
        <c:tickLblSkip val="1"/>
        <c:noMultiLvlLbl val="0"/>
      </c:catAx>
      <c:valAx>
        <c:axId val="3099929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705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лютий!$L$4:$L$10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0558218"/>
        <c:axId val="27915099"/>
      </c:lineChart>
      <c:catAx>
        <c:axId val="10558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15099"/>
        <c:crosses val="autoZero"/>
        <c:auto val="0"/>
        <c:lblOffset val="100"/>
        <c:tickLblSkip val="1"/>
        <c:noMultiLvlLbl val="0"/>
      </c:catAx>
      <c:valAx>
        <c:axId val="2791509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582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11.02.2015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9909300"/>
        <c:axId val="46530517"/>
      </c:bar3D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09300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6121470"/>
        <c:axId val="10875503"/>
      </c:bar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21470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0770664"/>
        <c:axId val="8500521"/>
      </c:bar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70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9395826"/>
        <c:axId val="17453571"/>
      </c:bar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5826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81 192,5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53 202,4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-30 634,9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лютий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45 098,8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-27 990,1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 "/>
    </sheetNames>
    <sheetDataSet>
      <sheetData sheetId="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56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58</v>
      </c>
      <c r="O2" s="123"/>
      <c r="P2" s="123"/>
      <c r="Q2" s="123"/>
      <c r="R2" s="123"/>
      <c r="S2" s="124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46</v>
      </c>
      <c r="K3" s="40" t="s">
        <v>47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45</v>
      </c>
      <c r="R3" s="33" t="s">
        <v>53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v>7.7</v>
      </c>
      <c r="I22" s="78">
        <f t="shared" si="0"/>
        <v>1.8999999999998183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172.50000000000003</v>
      </c>
      <c r="I24" s="42">
        <f t="shared" si="3"/>
        <v>101.94999999999926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1" t="s">
        <v>37</v>
      </c>
      <c r="O27" s="111"/>
      <c r="P27" s="111"/>
      <c r="Q27" s="11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01" t="s">
        <v>31</v>
      </c>
      <c r="O28" s="101"/>
      <c r="P28" s="101"/>
      <c r="Q28" s="101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3">
        <v>42036</v>
      </c>
      <c r="O29" s="102">
        <f>'[1]січень '!$D$142</f>
        <v>132375.63</v>
      </c>
      <c r="P29" s="102"/>
      <c r="Q29" s="102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4"/>
      <c r="O30" s="102"/>
      <c r="P30" s="102"/>
      <c r="Q30" s="102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49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5" t="s">
        <v>50</v>
      </c>
      <c r="P32" s="106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51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08" t="s">
        <v>54</v>
      </c>
      <c r="P34" s="109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1" t="s">
        <v>32</v>
      </c>
      <c r="O37" s="111"/>
      <c r="P37" s="111"/>
      <c r="Q37" s="11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2" t="s">
        <v>33</v>
      </c>
      <c r="O38" s="112"/>
      <c r="P38" s="112"/>
      <c r="Q38" s="112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3">
        <v>42036</v>
      </c>
      <c r="O39" s="110">
        <v>0</v>
      </c>
      <c r="P39" s="110"/>
      <c r="Q39" s="110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4"/>
      <c r="O40" s="110"/>
      <c r="P40" s="110"/>
      <c r="Q40" s="110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1" sqref="S31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1.125" style="0" customWidth="1"/>
  </cols>
  <sheetData>
    <row r="1" spans="1:21" ht="27" customHeight="1">
      <c r="A1" s="113" t="s">
        <v>59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61</v>
      </c>
      <c r="Q1" s="117"/>
      <c r="R1" s="117"/>
      <c r="S1" s="117"/>
      <c r="T1" s="117"/>
      <c r="U1" s="118"/>
    </row>
    <row r="2" spans="1:21" ht="16.5" thickBot="1">
      <c r="A2" s="119" t="s">
        <v>74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75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64</v>
      </c>
      <c r="D3" s="27" t="s">
        <v>53</v>
      </c>
      <c r="E3" s="40" t="s">
        <v>2</v>
      </c>
      <c r="F3" s="27" t="s">
        <v>3</v>
      </c>
      <c r="G3" s="95" t="s">
        <v>70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60</v>
      </c>
      <c r="M3" s="40" t="s">
        <v>47</v>
      </c>
      <c r="N3" s="32" t="s">
        <v>8</v>
      </c>
      <c r="O3" s="1"/>
      <c r="P3" s="28" t="s">
        <v>27</v>
      </c>
      <c r="Q3" s="29" t="s">
        <v>28</v>
      </c>
      <c r="R3" s="33" t="s">
        <v>45</v>
      </c>
      <c r="S3" s="131" t="s">
        <v>65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AVERAGE(L4:L10)</f>
        <v>2066.264285714286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2066.3</v>
      </c>
      <c r="P5" s="46">
        <v>0</v>
      </c>
      <c r="Q5" s="47">
        <v>0</v>
      </c>
      <c r="R5" s="48">
        <v>0</v>
      </c>
      <c r="S5" s="129">
        <v>0</v>
      </c>
      <c r="T5" s="130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2066.3</v>
      </c>
      <c r="P6" s="49">
        <v>0</v>
      </c>
      <c r="Q6" s="50">
        <v>0</v>
      </c>
      <c r="R6" s="51">
        <v>0</v>
      </c>
      <c r="S6" s="135">
        <v>0</v>
      </c>
      <c r="T6" s="136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2066.3</v>
      </c>
      <c r="P7" s="46">
        <v>0</v>
      </c>
      <c r="Q7" s="47">
        <v>0</v>
      </c>
      <c r="R7" s="48">
        <v>0</v>
      </c>
      <c r="S7" s="129">
        <v>0</v>
      </c>
      <c r="T7" s="130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3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2066.3</v>
      </c>
      <c r="P8" s="46">
        <v>0</v>
      </c>
      <c r="Q8" s="47">
        <v>0</v>
      </c>
      <c r="R8" s="48">
        <v>0</v>
      </c>
      <c r="S8" s="129"/>
      <c r="T8" s="130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3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2066.3</v>
      </c>
      <c r="P9" s="46"/>
      <c r="Q9" s="47"/>
      <c r="R9" s="48"/>
      <c r="S9" s="129"/>
      <c r="T9" s="130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3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2066.3</v>
      </c>
      <c r="P10" s="46"/>
      <c r="Q10" s="47"/>
      <c r="R10" s="48"/>
      <c r="S10" s="129"/>
      <c r="T10" s="130"/>
      <c r="U10" s="34">
        <f t="shared" si="2"/>
        <v>0</v>
      </c>
    </row>
    <row r="11" spans="1:21" ht="12.75">
      <c r="A11" s="12">
        <v>42046</v>
      </c>
      <c r="B11" s="41"/>
      <c r="C11" s="96"/>
      <c r="D11" s="3"/>
      <c r="E11" s="3"/>
      <c r="F11" s="3"/>
      <c r="G11" s="3"/>
      <c r="H11" s="3"/>
      <c r="I11" s="3"/>
      <c r="J11" s="3"/>
      <c r="K11" s="41">
        <f t="shared" si="1"/>
        <v>0</v>
      </c>
      <c r="L11" s="41"/>
      <c r="M11" s="41">
        <v>1600</v>
      </c>
      <c r="N11" s="4">
        <f t="shared" si="0"/>
        <v>0</v>
      </c>
      <c r="O11" s="2">
        <v>2066.3</v>
      </c>
      <c r="P11" s="46"/>
      <c r="Q11" s="47"/>
      <c r="R11" s="48"/>
      <c r="S11" s="129"/>
      <c r="T11" s="130"/>
      <c r="U11" s="34">
        <f t="shared" si="2"/>
        <v>0</v>
      </c>
    </row>
    <row r="12" spans="1:21" ht="12.75">
      <c r="A12" s="12">
        <v>42047</v>
      </c>
      <c r="B12" s="41"/>
      <c r="C12" s="96"/>
      <c r="D12" s="3"/>
      <c r="E12" s="3"/>
      <c r="F12" s="3"/>
      <c r="G12" s="3"/>
      <c r="H12" s="3"/>
      <c r="I12" s="3"/>
      <c r="J12" s="3"/>
      <c r="K12" s="41">
        <f t="shared" si="1"/>
        <v>0</v>
      </c>
      <c r="L12" s="41"/>
      <c r="M12" s="41">
        <v>1900</v>
      </c>
      <c r="N12" s="4">
        <f t="shared" si="0"/>
        <v>0</v>
      </c>
      <c r="O12" s="2">
        <v>2066.3</v>
      </c>
      <c r="P12" s="46"/>
      <c r="Q12" s="47"/>
      <c r="R12" s="48"/>
      <c r="S12" s="129"/>
      <c r="T12" s="130"/>
      <c r="U12" s="34">
        <f t="shared" si="2"/>
        <v>0</v>
      </c>
    </row>
    <row r="13" spans="1:21" ht="12.75">
      <c r="A13" s="12">
        <v>42048</v>
      </c>
      <c r="B13" s="41"/>
      <c r="C13" s="96"/>
      <c r="D13" s="3"/>
      <c r="E13" s="3"/>
      <c r="F13" s="3"/>
      <c r="G13" s="3"/>
      <c r="H13" s="3"/>
      <c r="I13" s="3"/>
      <c r="J13" s="3"/>
      <c r="K13" s="41">
        <f t="shared" si="1"/>
        <v>0</v>
      </c>
      <c r="L13" s="41"/>
      <c r="M13" s="41">
        <v>2000</v>
      </c>
      <c r="N13" s="4">
        <f t="shared" si="0"/>
        <v>0</v>
      </c>
      <c r="O13" s="2">
        <v>2066.3</v>
      </c>
      <c r="P13" s="46"/>
      <c r="Q13" s="47"/>
      <c r="R13" s="48"/>
      <c r="S13" s="129"/>
      <c r="T13" s="130"/>
      <c r="U13" s="34">
        <f t="shared" si="2"/>
        <v>0</v>
      </c>
    </row>
    <row r="14" spans="1:21" ht="12.75">
      <c r="A14" s="12">
        <v>42051</v>
      </c>
      <c r="B14" s="41"/>
      <c r="C14" s="96"/>
      <c r="D14" s="3"/>
      <c r="E14" s="3"/>
      <c r="F14" s="3"/>
      <c r="G14" s="3"/>
      <c r="H14" s="3"/>
      <c r="I14" s="3"/>
      <c r="J14" s="3"/>
      <c r="K14" s="41">
        <f t="shared" si="1"/>
        <v>0</v>
      </c>
      <c r="L14" s="41"/>
      <c r="M14" s="41">
        <v>2100</v>
      </c>
      <c r="N14" s="4">
        <f t="shared" si="0"/>
        <v>0</v>
      </c>
      <c r="O14" s="2">
        <v>2066.3</v>
      </c>
      <c r="P14" s="46"/>
      <c r="Q14" s="52"/>
      <c r="R14" s="53"/>
      <c r="S14" s="129"/>
      <c r="T14" s="130"/>
      <c r="U14" s="34">
        <f t="shared" si="2"/>
        <v>0</v>
      </c>
    </row>
    <row r="15" spans="1:21" ht="12.75">
      <c r="A15" s="12">
        <v>42052</v>
      </c>
      <c r="B15" s="41"/>
      <c r="C15" s="96"/>
      <c r="D15" s="3"/>
      <c r="E15" s="3"/>
      <c r="F15" s="3"/>
      <c r="G15" s="3"/>
      <c r="H15" s="3"/>
      <c r="I15" s="3"/>
      <c r="J15" s="3"/>
      <c r="K15" s="41">
        <f t="shared" si="1"/>
        <v>0</v>
      </c>
      <c r="L15" s="41"/>
      <c r="M15" s="41">
        <v>1500</v>
      </c>
      <c r="N15" s="4">
        <f t="shared" si="0"/>
        <v>0</v>
      </c>
      <c r="O15" s="2">
        <v>2066.3</v>
      </c>
      <c r="P15" s="46"/>
      <c r="Q15" s="52"/>
      <c r="R15" s="53"/>
      <c r="S15" s="129"/>
      <c r="T15" s="130"/>
      <c r="U15" s="34">
        <f t="shared" si="2"/>
        <v>0</v>
      </c>
    </row>
    <row r="16" spans="1:21" ht="12.75">
      <c r="A16" s="12">
        <v>42053</v>
      </c>
      <c r="B16" s="47"/>
      <c r="C16" s="97"/>
      <c r="D16" s="75"/>
      <c r="E16" s="75"/>
      <c r="F16" s="75"/>
      <c r="G16" s="75"/>
      <c r="H16" s="75"/>
      <c r="I16" s="75"/>
      <c r="J16" s="75"/>
      <c r="K16" s="41">
        <f t="shared" si="1"/>
        <v>0</v>
      </c>
      <c r="L16" s="47"/>
      <c r="M16" s="55">
        <v>2000</v>
      </c>
      <c r="N16" s="4">
        <f>L15/M16</f>
        <v>0</v>
      </c>
      <c r="O16" s="2">
        <v>2066.3</v>
      </c>
      <c r="P16" s="46"/>
      <c r="Q16" s="52"/>
      <c r="R16" s="53"/>
      <c r="S16" s="129"/>
      <c r="T16" s="130"/>
      <c r="U16" s="34">
        <f t="shared" si="2"/>
        <v>0</v>
      </c>
    </row>
    <row r="17" spans="1:21" ht="12.75">
      <c r="A17" s="12">
        <v>42054</v>
      </c>
      <c r="B17" s="41"/>
      <c r="C17" s="96"/>
      <c r="D17" s="3"/>
      <c r="E17" s="3"/>
      <c r="F17" s="3"/>
      <c r="G17" s="3"/>
      <c r="H17" s="3"/>
      <c r="I17" s="3"/>
      <c r="J17" s="3"/>
      <c r="K17" s="41">
        <f t="shared" si="1"/>
        <v>0</v>
      </c>
      <c r="L17" s="41"/>
      <c r="M17" s="55">
        <v>1800</v>
      </c>
      <c r="N17" s="4">
        <f t="shared" si="0"/>
        <v>0</v>
      </c>
      <c r="O17" s="2">
        <v>2066.3</v>
      </c>
      <c r="P17" s="46"/>
      <c r="Q17" s="52"/>
      <c r="R17" s="53"/>
      <c r="S17" s="129"/>
      <c r="T17" s="130"/>
      <c r="U17" s="34">
        <f t="shared" si="2"/>
        <v>0</v>
      </c>
    </row>
    <row r="18" spans="1:21" ht="12.75">
      <c r="A18" s="12">
        <v>42055</v>
      </c>
      <c r="B18" s="41"/>
      <c r="C18" s="96"/>
      <c r="D18" s="3"/>
      <c r="E18" s="3"/>
      <c r="F18" s="3"/>
      <c r="G18" s="3"/>
      <c r="H18" s="3"/>
      <c r="I18" s="3"/>
      <c r="J18" s="3"/>
      <c r="K18" s="41">
        <f t="shared" si="1"/>
        <v>0</v>
      </c>
      <c r="L18" s="41"/>
      <c r="M18" s="41">
        <v>3500</v>
      </c>
      <c r="N18" s="4">
        <f t="shared" si="0"/>
        <v>0</v>
      </c>
      <c r="O18" s="2">
        <v>2066.3</v>
      </c>
      <c r="P18" s="46"/>
      <c r="Q18" s="52"/>
      <c r="R18" s="53"/>
      <c r="S18" s="129"/>
      <c r="T18" s="130"/>
      <c r="U18" s="34">
        <f t="shared" si="2"/>
        <v>0</v>
      </c>
    </row>
    <row r="19" spans="1:21" ht="12.75">
      <c r="A19" s="12">
        <v>42058</v>
      </c>
      <c r="B19" s="41"/>
      <c r="C19" s="96"/>
      <c r="D19" s="3"/>
      <c r="E19" s="3"/>
      <c r="F19" s="3"/>
      <c r="G19" s="3"/>
      <c r="H19" s="3"/>
      <c r="I19" s="3"/>
      <c r="J19" s="3"/>
      <c r="K19" s="41">
        <f t="shared" si="1"/>
        <v>0</v>
      </c>
      <c r="L19" s="41"/>
      <c r="M19" s="41">
        <v>1700</v>
      </c>
      <c r="N19" s="4">
        <f t="shared" si="0"/>
        <v>0</v>
      </c>
      <c r="O19" s="2">
        <v>2066.3</v>
      </c>
      <c r="P19" s="46"/>
      <c r="Q19" s="52"/>
      <c r="R19" s="53"/>
      <c r="S19" s="129"/>
      <c r="T19" s="130"/>
      <c r="U19" s="34">
        <f t="shared" si="2"/>
        <v>0</v>
      </c>
    </row>
    <row r="20" spans="1:21" ht="12.75">
      <c r="A20" s="12">
        <v>42059</v>
      </c>
      <c r="B20" s="41"/>
      <c r="C20" s="96"/>
      <c r="D20" s="3"/>
      <c r="E20" s="3"/>
      <c r="F20" s="3"/>
      <c r="G20" s="3"/>
      <c r="H20" s="3"/>
      <c r="I20" s="3"/>
      <c r="J20" s="3"/>
      <c r="K20" s="41">
        <f t="shared" si="1"/>
        <v>0</v>
      </c>
      <c r="L20" s="41"/>
      <c r="M20" s="41">
        <v>1900</v>
      </c>
      <c r="N20" s="4">
        <f t="shared" si="0"/>
        <v>0</v>
      </c>
      <c r="O20" s="2">
        <v>2066.3</v>
      </c>
      <c r="P20" s="46"/>
      <c r="Q20" s="52"/>
      <c r="R20" s="53"/>
      <c r="S20" s="129"/>
      <c r="T20" s="130"/>
      <c r="U20" s="34">
        <f t="shared" si="2"/>
        <v>0</v>
      </c>
    </row>
    <row r="21" spans="1:21" ht="12.75">
      <c r="A21" s="12">
        <v>42060</v>
      </c>
      <c r="B21" s="41"/>
      <c r="C21" s="96"/>
      <c r="D21" s="3"/>
      <c r="E21" s="3"/>
      <c r="F21" s="3"/>
      <c r="G21" s="3"/>
      <c r="H21" s="3"/>
      <c r="I21" s="3"/>
      <c r="J21" s="3"/>
      <c r="K21" s="41">
        <f t="shared" si="1"/>
        <v>0</v>
      </c>
      <c r="L21" s="41"/>
      <c r="M21" s="41">
        <v>4200</v>
      </c>
      <c r="N21" s="4">
        <f t="shared" si="0"/>
        <v>0</v>
      </c>
      <c r="O21" s="2">
        <v>2066.3</v>
      </c>
      <c r="P21" s="46"/>
      <c r="Q21" s="52"/>
      <c r="R21" s="53"/>
      <c r="S21" s="129"/>
      <c r="T21" s="130"/>
      <c r="U21" s="34">
        <f t="shared" si="2"/>
        <v>0</v>
      </c>
    </row>
    <row r="22" spans="1:21" ht="12.75">
      <c r="A22" s="12">
        <v>42061</v>
      </c>
      <c r="B22" s="41"/>
      <c r="C22" s="98"/>
      <c r="D22" s="7"/>
      <c r="E22" s="7"/>
      <c r="F22" s="7"/>
      <c r="G22" s="7"/>
      <c r="H22" s="7"/>
      <c r="I22" s="7"/>
      <c r="J22" s="7"/>
      <c r="K22" s="41">
        <f t="shared" si="1"/>
        <v>0</v>
      </c>
      <c r="L22" s="41"/>
      <c r="M22" s="41">
        <v>1500</v>
      </c>
      <c r="N22" s="4">
        <f t="shared" si="0"/>
        <v>0</v>
      </c>
      <c r="O22" s="2">
        <v>2066.3</v>
      </c>
      <c r="P22" s="46"/>
      <c r="Q22" s="52"/>
      <c r="R22" s="53"/>
      <c r="S22" s="129"/>
      <c r="T22" s="130"/>
      <c r="U22" s="34">
        <f t="shared" si="2"/>
        <v>0</v>
      </c>
    </row>
    <row r="23" spans="1:21" ht="13.5" thickBot="1">
      <c r="A23" s="12">
        <v>42062</v>
      </c>
      <c r="B23" s="41"/>
      <c r="C23" s="98"/>
      <c r="D23" s="7"/>
      <c r="E23" s="7"/>
      <c r="F23" s="7"/>
      <c r="G23" s="7"/>
      <c r="H23" s="7"/>
      <c r="I23" s="7"/>
      <c r="J23" s="7"/>
      <c r="K23" s="41">
        <f t="shared" si="1"/>
        <v>0</v>
      </c>
      <c r="L23" s="41"/>
      <c r="M23" s="41">
        <f>4900+48.8</f>
        <v>4948.8</v>
      </c>
      <c r="N23" s="4">
        <f t="shared" si="0"/>
        <v>0</v>
      </c>
      <c r="O23" s="2">
        <v>2066.3</v>
      </c>
      <c r="P23" s="46"/>
      <c r="Q23" s="52"/>
      <c r="R23" s="53"/>
      <c r="S23" s="125"/>
      <c r="T23" s="126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8958.124</v>
      </c>
      <c r="C24" s="99">
        <f aca="true" t="shared" si="4" ref="C24:H24">SUM(C4:C23)</f>
        <v>2</v>
      </c>
      <c r="D24" s="99">
        <f t="shared" si="4"/>
        <v>3.06</v>
      </c>
      <c r="E24" s="99">
        <f t="shared" si="4"/>
        <v>671.55</v>
      </c>
      <c r="F24" s="99">
        <f t="shared" si="4"/>
        <v>3873.9300000000003</v>
      </c>
      <c r="G24" s="99">
        <f t="shared" si="4"/>
        <v>8.1</v>
      </c>
      <c r="H24" s="99">
        <f t="shared" si="4"/>
        <v>103.29999999999998</v>
      </c>
      <c r="I24" s="100">
        <f t="shared" si="3"/>
        <v>628.5</v>
      </c>
      <c r="J24" s="100">
        <f t="shared" si="3"/>
        <v>159.20000000000002</v>
      </c>
      <c r="K24" s="42">
        <f t="shared" si="3"/>
        <v>56.08599999999993</v>
      </c>
      <c r="L24" s="42">
        <f t="shared" si="3"/>
        <v>14463.850000000002</v>
      </c>
      <c r="M24" s="42">
        <f t="shared" si="3"/>
        <v>45098.8</v>
      </c>
      <c r="N24" s="14">
        <f t="shared" si="0"/>
        <v>0.3207147418556592</v>
      </c>
      <c r="O24" s="2"/>
      <c r="P24" s="89">
        <f>SUM(P4:P23)</f>
        <v>0</v>
      </c>
      <c r="Q24" s="89">
        <f>SUM(Q4:Q23)</f>
        <v>0</v>
      </c>
      <c r="R24" s="89">
        <f>SUM(R4:R23)</f>
        <v>0</v>
      </c>
      <c r="S24" s="127">
        <f>SUM(S4:S23)</f>
        <v>0</v>
      </c>
      <c r="T24" s="128"/>
      <c r="U24" s="89">
        <f>P24+Q24+S24+R24+T24</f>
        <v>0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1" t="s">
        <v>37</v>
      </c>
      <c r="Q27" s="111"/>
      <c r="R27" s="111"/>
      <c r="S27" s="11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1" t="s">
        <v>31</v>
      </c>
      <c r="Q28" s="101"/>
      <c r="R28" s="101"/>
      <c r="S28" s="10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3">
        <v>42046</v>
      </c>
      <c r="Q29" s="102">
        <v>135186.03944999998</v>
      </c>
      <c r="R29" s="102"/>
      <c r="S29" s="102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4"/>
      <c r="Q30" s="102"/>
      <c r="R30" s="102"/>
      <c r="S30" s="102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49</v>
      </c>
      <c r="S31" s="79">
        <v>126276.30723999998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08" t="s">
        <v>54</v>
      </c>
      <c r="R32" s="109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51</v>
      </c>
      <c r="R33" s="107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1" t="s">
        <v>32</v>
      </c>
      <c r="Q37" s="111"/>
      <c r="R37" s="111"/>
      <c r="S37" s="11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33</v>
      </c>
      <c r="Q38" s="112"/>
      <c r="R38" s="112"/>
      <c r="S38" s="11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3">
        <v>42046</v>
      </c>
      <c r="Q39" s="110">
        <v>0</v>
      </c>
      <c r="R39" s="110"/>
      <c r="S39" s="110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4"/>
      <c r="Q40" s="110"/>
      <c r="R40" s="110"/>
      <c r="S40" s="110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37" t="s">
        <v>76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8"/>
      <c r="M27" s="138"/>
      <c r="N27" s="138"/>
    </row>
    <row r="28" spans="1:16" ht="78.75" customHeight="1">
      <c r="A28" s="151" t="s">
        <v>36</v>
      </c>
      <c r="B28" s="139" t="s">
        <v>71</v>
      </c>
      <c r="C28" s="139"/>
      <c r="D28" s="143" t="s">
        <v>72</v>
      </c>
      <c r="E28" s="153"/>
      <c r="F28" s="154" t="s">
        <v>73</v>
      </c>
      <c r="G28" s="142"/>
      <c r="H28" s="149"/>
      <c r="I28" s="143"/>
      <c r="J28" s="149"/>
      <c r="K28" s="142"/>
      <c r="L28" s="146" t="s">
        <v>40</v>
      </c>
      <c r="M28" s="147"/>
      <c r="N28" s="148"/>
      <c r="O28" s="140" t="s">
        <v>77</v>
      </c>
      <c r="P28" s="141"/>
    </row>
    <row r="29" spans="1:16" ht="45">
      <c r="A29" s="152"/>
      <c r="B29" s="71" t="s">
        <v>62</v>
      </c>
      <c r="C29" s="27" t="s">
        <v>25</v>
      </c>
      <c r="D29" s="71" t="str">
        <f>B29</f>
        <v>план на січень-лютий  2015р.</v>
      </c>
      <c r="E29" s="27" t="str">
        <f>C29</f>
        <v>факт</v>
      </c>
      <c r="F29" s="70" t="str">
        <f>B29</f>
        <v>план на січень-лютий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січень-лютий  2015р.</v>
      </c>
      <c r="M29" s="27" t="s">
        <v>25</v>
      </c>
      <c r="N29" s="67" t="s">
        <v>26</v>
      </c>
      <c r="O29" s="142"/>
      <c r="P29" s="143"/>
    </row>
    <row r="30" spans="1:16" ht="23.25" customHeight="1" thickBot="1">
      <c r="A30" s="65">
        <f>лютий!Q39</f>
        <v>0</v>
      </c>
      <c r="B30" s="72">
        <v>355.978</v>
      </c>
      <c r="C30" s="72">
        <v>259.69</v>
      </c>
      <c r="D30" s="72">
        <v>0</v>
      </c>
      <c r="E30" s="72">
        <v>0.03</v>
      </c>
      <c r="F30" s="72">
        <v>148.1</v>
      </c>
      <c r="G30" s="72">
        <v>-16.04</v>
      </c>
      <c r="H30" s="72"/>
      <c r="I30" s="72"/>
      <c r="J30" s="72"/>
      <c r="K30" s="72"/>
      <c r="L30" s="92">
        <v>504.078</v>
      </c>
      <c r="M30" s="73">
        <v>243.68</v>
      </c>
      <c r="N30" s="74">
        <v>-260.39799999999997</v>
      </c>
      <c r="O30" s="144">
        <v>135186.03944999998</v>
      </c>
      <c r="P30" s="145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9" t="s">
        <v>42</v>
      </c>
      <c r="P31" s="139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126276.30723999998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43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41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44929.4</v>
      </c>
      <c r="C47" s="39">
        <v>32167.51</v>
      </c>
      <c r="F47" s="1" t="s">
        <v>24</v>
      </c>
      <c r="G47" s="8"/>
      <c r="H47" s="150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13650</v>
      </c>
      <c r="C48" s="17">
        <v>7169.63</v>
      </c>
      <c r="G48" s="8"/>
      <c r="H48" s="150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15700</v>
      </c>
      <c r="C49" s="16">
        <v>12208.35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70</v>
      </c>
      <c r="B50" s="6">
        <v>1985.1</v>
      </c>
      <c r="C50" s="6">
        <v>16.96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64</v>
      </c>
      <c r="B51" s="16">
        <v>2720</v>
      </c>
      <c r="C51" s="16">
        <v>2.02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1240</v>
      </c>
      <c r="C52" s="16">
        <v>1319.17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400</v>
      </c>
      <c r="C53" s="16">
        <v>159.2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567.9999999999982</v>
      </c>
      <c r="C54" s="16">
        <v>159.5999999999952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81192.5</v>
      </c>
      <c r="C55" s="11">
        <v>53202.44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48</v>
      </c>
    </row>
    <row r="3" spans="2:7" ht="18">
      <c r="B3" s="19"/>
      <c r="G3" s="20" t="s">
        <v>66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67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52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57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2015-02-11T10:19:06Z</dcterms:modified>
  <cp:category/>
  <cp:version/>
  <cp:contentType/>
  <cp:contentStatus/>
</cp:coreProperties>
</file>